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1.kobe.local\work1\07_福祉局\03_くらし支援課\07_地域福祉担当\07_養護老人ホーム\05_施設補助（運営費・民改費等）\★コロナ対応\4.追加給付\20221114_拡充分募集開始\"/>
    </mc:Choice>
  </mc:AlternateContent>
  <bookViews>
    <workbookView xWindow="0" yWindow="0" windowWidth="20490" windowHeight="7530"/>
  </bookViews>
  <sheets>
    <sheet name="計算表" sheetId="1" r:id="rId1"/>
    <sheet name="リスト用データ"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0" i="1" l="1"/>
  <c r="B37" i="1" l="1"/>
  <c r="D38" i="1" l="1"/>
  <c r="D37" i="1"/>
  <c r="J38" i="1"/>
  <c r="D39" i="1" l="1"/>
  <c r="B6" i="1" l="1"/>
  <c r="B7" i="1" s="1"/>
  <c r="B8" i="1" l="1"/>
  <c r="C7" i="1"/>
  <c r="C6" i="1"/>
  <c r="B9" i="1" l="1"/>
  <c r="C8" i="1"/>
  <c r="B10" i="1" l="1"/>
  <c r="C9" i="1"/>
  <c r="B11" i="1" l="1"/>
  <c r="C10" i="1"/>
  <c r="B12" i="1" l="1"/>
  <c r="C11" i="1"/>
  <c r="B13" i="1" l="1"/>
  <c r="C12" i="1"/>
  <c r="B14" i="1" l="1"/>
  <c r="C13" i="1"/>
  <c r="B15" i="1" l="1"/>
  <c r="C14" i="1"/>
  <c r="B16" i="1" l="1"/>
  <c r="C15" i="1"/>
  <c r="B17" i="1" l="1"/>
  <c r="C16" i="1"/>
  <c r="B18" i="1" l="1"/>
  <c r="C17" i="1"/>
  <c r="B19" i="1" l="1"/>
  <c r="C18" i="1"/>
  <c r="B20" i="1" l="1"/>
  <c r="C19" i="1"/>
  <c r="B21" i="1" l="1"/>
  <c r="C20" i="1"/>
  <c r="B22" i="1" l="1"/>
  <c r="C21" i="1"/>
  <c r="B23" i="1" l="1"/>
  <c r="C22" i="1"/>
  <c r="B24" i="1" l="1"/>
  <c r="C23" i="1"/>
  <c r="B25" i="1" l="1"/>
  <c r="C24" i="1"/>
  <c r="B26" i="1" l="1"/>
  <c r="C25" i="1"/>
  <c r="B27" i="1" l="1"/>
  <c r="C26" i="1"/>
  <c r="B28" i="1" l="1"/>
  <c r="C27" i="1"/>
  <c r="B29" i="1" l="1"/>
  <c r="C28" i="1"/>
  <c r="B30" i="1" l="1"/>
  <c r="C29" i="1"/>
  <c r="B31" i="1" l="1"/>
  <c r="C30" i="1"/>
  <c r="B32" i="1" l="1"/>
  <c r="C31" i="1"/>
  <c r="B33" i="1" l="1"/>
  <c r="C32" i="1"/>
  <c r="B34" i="1" l="1"/>
  <c r="C33" i="1"/>
  <c r="B35" i="1" l="1"/>
  <c r="C35" i="1" s="1"/>
  <c r="C34" i="1"/>
</calcChain>
</file>

<file path=xl/sharedStrings.xml><?xml version="1.0" encoding="utf-8"?>
<sst xmlns="http://schemas.openxmlformats.org/spreadsheetml/2006/main" count="27" uniqueCount="22">
  <si>
    <t>サービス提供日</t>
    <rPh sb="4" eb="7">
      <t>テイキョウビ</t>
    </rPh>
    <phoneticPr fontId="2"/>
  </si>
  <si>
    <t>月</t>
    <rPh sb="0" eb="1">
      <t>ガツ</t>
    </rPh>
    <phoneticPr fontId="2"/>
  </si>
  <si>
    <t>曜日</t>
    <rPh sb="0" eb="2">
      <t>ヨウビ</t>
    </rPh>
    <phoneticPr fontId="2"/>
  </si>
  <si>
    <t>サービスの種類</t>
    <rPh sb="5" eb="7">
      <t>シュルイ</t>
    </rPh>
    <phoneticPr fontId="2"/>
  </si>
  <si>
    <t>単価①</t>
    <rPh sb="0" eb="2">
      <t>タンカ</t>
    </rPh>
    <phoneticPr fontId="2"/>
  </si>
  <si>
    <t>単価②</t>
    <rPh sb="0" eb="2">
      <t>タンカ</t>
    </rPh>
    <phoneticPr fontId="2"/>
  </si>
  <si>
    <t>計算対象月</t>
    <rPh sb="0" eb="4">
      <t>ケイサンタイショウ</t>
    </rPh>
    <rPh sb="4" eb="5">
      <t>ツキ</t>
    </rPh>
    <phoneticPr fontId="2"/>
  </si>
  <si>
    <t>交付申請額</t>
    <rPh sb="0" eb="5">
      <t>コウフシンセイガク</t>
    </rPh>
    <phoneticPr fontId="2"/>
  </si>
  <si>
    <r>
      <t>・・・申請フォーム「</t>
    </r>
    <r>
      <rPr>
        <b/>
        <sz val="9"/>
        <color theme="1"/>
        <rFont val="游ゴシック"/>
        <family val="3"/>
        <charset val="128"/>
        <scheme val="minor"/>
      </rPr>
      <t>給付金の金額</t>
    </r>
    <r>
      <rPr>
        <sz val="9"/>
        <color theme="1"/>
        <rFont val="游ゴシック"/>
        <family val="3"/>
        <charset val="128"/>
        <scheme val="minor"/>
      </rPr>
      <t>」に入力してください</t>
    </r>
    <rPh sb="3" eb="5">
      <t>シンセイ</t>
    </rPh>
    <rPh sb="10" eb="13">
      <t>キュウフキン</t>
    </rPh>
    <rPh sb="14" eb="16">
      <t>キンガク</t>
    </rPh>
    <rPh sb="18" eb="20">
      <t>ニュウリョク</t>
    </rPh>
    <phoneticPr fontId="2"/>
  </si>
  <si>
    <t>＊利用者数のカウント方法</t>
    <rPh sb="1" eb="4">
      <t>リヨウシャ</t>
    </rPh>
    <rPh sb="4" eb="5">
      <t>スウ</t>
    </rPh>
    <rPh sb="10" eb="12">
      <t>ホウホウ</t>
    </rPh>
    <phoneticPr fontId="2"/>
  </si>
  <si>
    <t>□</t>
    <phoneticPr fontId="2"/>
  </si>
  <si>
    <t>計算単価</t>
    <rPh sb="0" eb="4">
      <t>ケイサンタンカ</t>
    </rPh>
    <phoneticPr fontId="2"/>
  </si>
  <si>
    <t>入所日及び退所日の当日も、入所者数に計上できます。</t>
    <rPh sb="0" eb="3">
      <t>ニュウショビ</t>
    </rPh>
    <rPh sb="3" eb="4">
      <t>オヨ</t>
    </rPh>
    <rPh sb="5" eb="8">
      <t>タイショビ</t>
    </rPh>
    <rPh sb="9" eb="11">
      <t>トウジツ</t>
    </rPh>
    <rPh sb="13" eb="16">
      <t>ニュウショシャ</t>
    </rPh>
    <rPh sb="16" eb="17">
      <t>スウ</t>
    </rPh>
    <rPh sb="18" eb="20">
      <t>ケイジョウ</t>
    </rPh>
    <phoneticPr fontId="2"/>
  </si>
  <si>
    <t>一般入所者・特定入所者を分けて算出する必要はありません。</t>
    <rPh sb="0" eb="2">
      <t>イッパン</t>
    </rPh>
    <rPh sb="2" eb="5">
      <t>ニュウショシャ</t>
    </rPh>
    <rPh sb="6" eb="8">
      <t>トクテイ</t>
    </rPh>
    <rPh sb="8" eb="11">
      <t>ニュウショシャ</t>
    </rPh>
    <rPh sb="12" eb="13">
      <t>ワ</t>
    </rPh>
    <rPh sb="15" eb="17">
      <t>サンシュツ</t>
    </rPh>
    <rPh sb="19" eb="21">
      <t>ヒツヨウ</t>
    </rPh>
    <phoneticPr fontId="2"/>
  </si>
  <si>
    <t>入院などにより一時的に入所者が施設以外の場所で過ごしている場合も入所者数を減らす必要はありません。</t>
    <rPh sb="0" eb="2">
      <t>ニュウイン</t>
    </rPh>
    <rPh sb="7" eb="9">
      <t>イチジ</t>
    </rPh>
    <rPh sb="9" eb="10">
      <t>テキ</t>
    </rPh>
    <rPh sb="11" eb="14">
      <t>ニュウショシャ</t>
    </rPh>
    <rPh sb="15" eb="17">
      <t>シセツ</t>
    </rPh>
    <rPh sb="17" eb="19">
      <t>イガイ</t>
    </rPh>
    <rPh sb="20" eb="22">
      <t>バショ</t>
    </rPh>
    <rPh sb="23" eb="24">
      <t>ス</t>
    </rPh>
    <rPh sb="29" eb="31">
      <t>バアイ</t>
    </rPh>
    <rPh sb="32" eb="35">
      <t>ニュウショシャ</t>
    </rPh>
    <rPh sb="35" eb="36">
      <t>スウ</t>
    </rPh>
    <rPh sb="37" eb="38">
      <t>ヘ</t>
    </rPh>
    <rPh sb="40" eb="42">
      <t>ヒツヨウ</t>
    </rPh>
    <phoneticPr fontId="2"/>
  </si>
  <si>
    <t>養護老人ホーム</t>
    <rPh sb="0" eb="2">
      <t>ヨウゴ</t>
    </rPh>
    <rPh sb="2" eb="4">
      <t>ロウジン</t>
    </rPh>
    <phoneticPr fontId="2"/>
  </si>
  <si>
    <t>入所者数</t>
    <rPh sb="0" eb="3">
      <t>ニュウショシャ</t>
    </rPh>
    <rPh sb="3" eb="4">
      <t>スウ</t>
    </rPh>
    <phoneticPr fontId="2"/>
  </si>
  <si>
    <r>
      <t>・・・申請フォーム「</t>
    </r>
    <r>
      <rPr>
        <b/>
        <sz val="9"/>
        <color theme="1"/>
        <rFont val="游ゴシック"/>
        <family val="3"/>
        <charset val="128"/>
        <scheme val="minor"/>
      </rPr>
      <t>6月の延べ入所者数</t>
    </r>
    <r>
      <rPr>
        <sz val="9"/>
        <color theme="1"/>
        <rFont val="游ゴシック"/>
        <family val="3"/>
        <charset val="128"/>
        <scheme val="minor"/>
      </rPr>
      <t>」に入力してください</t>
    </r>
    <rPh sb="3" eb="5">
      <t>シンセイ</t>
    </rPh>
    <rPh sb="11" eb="12">
      <t>ガツ</t>
    </rPh>
    <rPh sb="13" eb="14">
      <t>ノ</t>
    </rPh>
    <rPh sb="15" eb="18">
      <t>ニュウショシャ</t>
    </rPh>
    <rPh sb="18" eb="19">
      <t>スウ</t>
    </rPh>
    <rPh sb="21" eb="23">
      <t>ニュウリョク</t>
    </rPh>
    <phoneticPr fontId="2"/>
  </si>
  <si>
    <t>【基準額30円×12月】</t>
    <rPh sb="1" eb="4">
      <t>キジュンガク</t>
    </rPh>
    <rPh sb="6" eb="7">
      <t>エン</t>
    </rPh>
    <rPh sb="10" eb="11">
      <t>ツキ</t>
    </rPh>
    <phoneticPr fontId="2"/>
  </si>
  <si>
    <t>（参考）前回給付済み額</t>
    <rPh sb="1" eb="3">
      <t>サンコウ</t>
    </rPh>
    <rPh sb="4" eb="6">
      <t>ゼンカイ</t>
    </rPh>
    <rPh sb="6" eb="8">
      <t>キュウフ</t>
    </rPh>
    <rPh sb="8" eb="9">
      <t>ズ</t>
    </rPh>
    <rPh sb="10" eb="11">
      <t>ガク</t>
    </rPh>
    <phoneticPr fontId="2"/>
  </si>
  <si>
    <t>・・・既に支払済の給付金の金額を決定通知書で再度確認ください。</t>
    <rPh sb="3" eb="4">
      <t>スデ</t>
    </rPh>
    <rPh sb="5" eb="7">
      <t>シハラ</t>
    </rPh>
    <rPh sb="7" eb="8">
      <t>ズ</t>
    </rPh>
    <rPh sb="9" eb="12">
      <t>キュウフキン</t>
    </rPh>
    <rPh sb="13" eb="15">
      <t>キンガク</t>
    </rPh>
    <rPh sb="16" eb="21">
      <t>ケッテイツウチショ</t>
    </rPh>
    <rPh sb="22" eb="24">
      <t>サイド</t>
    </rPh>
    <rPh sb="24" eb="26">
      <t>カクニン</t>
    </rPh>
    <phoneticPr fontId="2"/>
  </si>
  <si>
    <r>
      <t xml:space="preserve">７～10月中に１回目の申請が完了している場合、延べ利用者数は「前回の申請時と同人数」を入力してください。
</t>
    </r>
    <r>
      <rPr>
        <sz val="10"/>
        <color theme="1" tint="0.14999847407452621"/>
        <rFont val="游ゴシック"/>
        <family val="3"/>
        <charset val="128"/>
        <scheme val="minor"/>
      </rPr>
      <t>計算ミス等で人数の修正が必要な場合は、申請フォームの備考欄に必ず入力してください。</t>
    </r>
    <rPh sb="4" eb="6">
      <t>ガツチュウ</t>
    </rPh>
    <rPh sb="8" eb="10">
      <t>カイメ</t>
    </rPh>
    <rPh sb="11" eb="13">
      <t>シンセイ</t>
    </rPh>
    <rPh sb="14" eb="16">
      <t>カンリョウ</t>
    </rPh>
    <rPh sb="20" eb="22">
      <t>バアイ</t>
    </rPh>
    <rPh sb="23" eb="24">
      <t>ノ</t>
    </rPh>
    <rPh sb="25" eb="27">
      <t>リヨウ</t>
    </rPh>
    <rPh sb="27" eb="28">
      <t>シャ</t>
    </rPh>
    <rPh sb="28" eb="29">
      <t>スウ</t>
    </rPh>
    <rPh sb="31" eb="33">
      <t>ゼンカイ</t>
    </rPh>
    <rPh sb="34" eb="37">
      <t>シンセイジ</t>
    </rPh>
    <rPh sb="38" eb="39">
      <t>ドウ</t>
    </rPh>
    <rPh sb="39" eb="41">
      <t>ニンズウ</t>
    </rPh>
    <rPh sb="43" eb="45">
      <t>ニュウリョク</t>
    </rPh>
    <rPh sb="53" eb="55">
      <t>ケイサン</t>
    </rPh>
    <rPh sb="57" eb="58">
      <t>トウ</t>
    </rPh>
    <rPh sb="59" eb="61">
      <t>ニンズウ</t>
    </rPh>
    <rPh sb="62" eb="64">
      <t>シュウセイ</t>
    </rPh>
    <rPh sb="65" eb="67">
      <t>ヒツヨウ</t>
    </rPh>
    <rPh sb="68" eb="70">
      <t>バアイ</t>
    </rPh>
    <rPh sb="72" eb="74">
      <t>シンセイ</t>
    </rPh>
    <rPh sb="79" eb="81">
      <t>ビコウ</t>
    </rPh>
    <rPh sb="81" eb="82">
      <t>ラン</t>
    </rPh>
    <rPh sb="83" eb="84">
      <t>カナラ</t>
    </rPh>
    <rPh sb="85" eb="87">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</si>
</sst>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2" formatCode="_ &quot;¥&quot;* #,##0_ ;_ &quot;¥&quot;* \-#,##0_ ;_ &quot;¥&quot;* &quot;-&quot;_ ;_ @_ "/>
    <numFmt numFmtId="176" formatCode="m&quot;月&quot;d&quot;日&quot;;@"/>
  </numFmts>
  <fonts count="1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9"/>
      <color theme="1"/>
      <name val="游ゴシック"/>
      <family val="2"/>
      <charset val="128"/>
      <scheme val="minor"/>
    </font>
    <font>
      <b/>
      <sz val="9"/>
      <color theme="1"/>
      <name val="游ゴシック"/>
      <family val="3"/>
      <charset val="128"/>
      <scheme val="minor"/>
    </font>
    <font>
      <sz val="9"/>
      <color theme="1"/>
      <name val="游ゴシック"/>
      <family val="3"/>
      <charset val="128"/>
      <scheme val="minor"/>
    </font>
    <font>
      <sz val="11"/>
      <color theme="1"/>
      <name val="游ゴシック"/>
      <family val="3"/>
      <charset val="128"/>
      <scheme val="minor"/>
    </font>
    <font>
      <sz val="11"/>
      <color theme="1" tint="0.249977111117893"/>
      <name val="游ゴシック"/>
      <family val="2"/>
      <charset val="128"/>
      <scheme val="minor"/>
    </font>
    <font>
      <sz val="10"/>
      <color theme="1" tint="0.249977111117893"/>
      <name val="游ゴシック"/>
      <family val="3"/>
      <charset val="128"/>
      <scheme val="minor"/>
    </font>
    <font>
      <b/>
      <sz val="11"/>
      <color theme="1" tint="0.249977111117893"/>
      <name val="游ゴシック"/>
      <family val="3"/>
      <charset val="128"/>
      <scheme val="minor"/>
    </font>
    <font>
      <sz val="9"/>
      <color theme="1" tint="0.249977111117893"/>
      <name val="游ゴシック"/>
      <family val="3"/>
      <charset val="128"/>
      <scheme val="minor"/>
    </font>
    <font>
      <sz val="11"/>
      <color theme="1" tint="0.14999847407452621"/>
      <name val="游ゴシック"/>
      <family val="2"/>
      <charset val="128"/>
      <scheme val="minor"/>
    </font>
    <font>
      <b/>
      <u/>
      <sz val="10"/>
      <color theme="1" tint="0.14999847407452621"/>
      <name val="游ゴシック"/>
      <family val="3"/>
      <charset val="128"/>
      <scheme val="minor"/>
    </font>
    <font>
      <sz val="10"/>
      <color theme="1" tint="0.14999847407452621"/>
      <name val="游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3">
    <xf numFmtId="0" fontId="0" fillId="0" borderId="0" xfId="0">
      <alignment vertical="center"/>
    </xf>
    <xf numFmtId="176" fontId="0" fillId="0" borderId="0" xfId="0" applyNumberFormat="1">
      <alignment vertical="center"/>
    </xf>
    <xf numFmtId="49" fontId="0" fillId="0" borderId="0" xfId="0" applyNumberFormat="1" applyAlignment="1">
      <alignment horizontal="center" vertical="center"/>
    </xf>
    <xf numFmtId="0" fontId="4" fillId="0" borderId="0" xfId="0" applyFont="1">
      <alignment vertical="center"/>
    </xf>
    <xf numFmtId="176" fontId="3" fillId="0" borderId="5" xfId="0" applyNumberFormat="1"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38" fontId="3" fillId="2" borderId="0" xfId="1" applyFont="1" applyFill="1">
      <alignment vertical="center"/>
    </xf>
    <xf numFmtId="38" fontId="0" fillId="0" borderId="0" xfId="1" applyFont="1">
      <alignment vertical="center"/>
    </xf>
    <xf numFmtId="42" fontId="3" fillId="2" borderId="0" xfId="0" applyNumberFormat="1" applyFont="1" applyFill="1" applyAlignment="1">
      <alignment vertical="center" shrinkToFit="1"/>
    </xf>
    <xf numFmtId="0" fontId="10" fillId="0" borderId="0" xfId="0" applyFont="1">
      <alignment vertical="center"/>
    </xf>
    <xf numFmtId="0" fontId="0" fillId="0" borderId="1" xfId="0" applyBorder="1" applyProtection="1">
      <alignment vertical="center"/>
      <protection locked="0"/>
    </xf>
    <xf numFmtId="0" fontId="0" fillId="0" borderId="0" xfId="0" applyAlignment="1">
      <alignment horizontal="left" vertical="center"/>
    </xf>
    <xf numFmtId="0" fontId="0" fillId="0" borderId="0" xfId="0" applyNumberFormat="1">
      <alignment vertical="center"/>
    </xf>
    <xf numFmtId="0" fontId="0" fillId="0" borderId="7" xfId="0" applyNumberFormat="1" applyBorder="1" applyAlignment="1" applyProtection="1">
      <alignment horizontal="center" vertical="center"/>
      <protection locked="0"/>
    </xf>
    <xf numFmtId="0" fontId="0" fillId="0" borderId="0" xfId="0" applyProtection="1">
      <alignment vertical="center"/>
      <protection locked="0"/>
    </xf>
    <xf numFmtId="0" fontId="0" fillId="0" borderId="4" xfId="0" applyBorder="1" applyAlignment="1" applyProtection="1">
      <alignment horizontal="center" vertical="center"/>
    </xf>
    <xf numFmtId="176" fontId="0" fillId="0" borderId="6" xfId="0" applyNumberFormat="1" applyBorder="1" applyAlignment="1" applyProtection="1">
      <alignment horizontal="center" vertical="center" shrinkToFit="1"/>
    </xf>
    <xf numFmtId="14" fontId="0" fillId="0" borderId="6" xfId="0" applyNumberFormat="1" applyBorder="1" applyAlignment="1" applyProtection="1">
      <alignment horizontal="center" vertical="center"/>
    </xf>
    <xf numFmtId="0" fontId="7" fillId="0" borderId="8" xfId="0" applyFont="1" applyBorder="1" applyAlignment="1" applyProtection="1">
      <alignment horizontal="left" vertical="center"/>
      <protection locked="0"/>
    </xf>
    <xf numFmtId="0" fontId="7" fillId="0" borderId="9" xfId="0" applyFont="1" applyBorder="1" applyAlignment="1" applyProtection="1">
      <alignment horizontal="left" vertical="center"/>
      <protection locked="0"/>
    </xf>
    <xf numFmtId="0" fontId="7" fillId="0" borderId="10" xfId="0" applyFont="1" applyBorder="1" applyAlignment="1" applyProtection="1">
      <alignment horizontal="left" vertical="center"/>
      <protection locked="0"/>
    </xf>
    <xf numFmtId="176" fontId="3" fillId="0" borderId="0" xfId="0" applyNumberFormat="1" applyFont="1" applyAlignment="1">
      <alignment horizontal="center" vertical="center"/>
    </xf>
    <xf numFmtId="0" fontId="9" fillId="0" borderId="0" xfId="0" applyFont="1" applyAlignment="1">
      <alignment horizontal="left" vertical="top" wrapText="1"/>
    </xf>
    <xf numFmtId="0" fontId="3" fillId="0" borderId="0" xfId="0" applyFont="1" applyAlignment="1">
      <alignment horizontal="center" vertical="center"/>
    </xf>
    <xf numFmtId="176" fontId="7" fillId="0" borderId="0" xfId="0" applyNumberFormat="1" applyFont="1" applyAlignment="1">
      <alignment horizontal="center" vertical="center"/>
    </xf>
    <xf numFmtId="0" fontId="8" fillId="0" borderId="0" xfId="0" applyFont="1" applyAlignment="1">
      <alignment horizontal="center" vertical="top"/>
    </xf>
    <xf numFmtId="0" fontId="11" fillId="0" borderId="0" xfId="0" applyFont="1" applyAlignment="1">
      <alignment horizontal="left" vertical="top" wrapText="1"/>
    </xf>
    <xf numFmtId="42" fontId="3" fillId="3" borderId="0" xfId="0" applyNumberFormat="1" applyFont="1" applyFill="1" applyAlignment="1">
      <alignment vertical="center" shrinkToFit="1"/>
    </xf>
    <xf numFmtId="0" fontId="12" fillId="0" borderId="0" xfId="0" applyFont="1" applyAlignment="1" applyProtection="1">
      <alignment horizontal="center" vertical="top"/>
    </xf>
    <xf numFmtId="0" fontId="13" fillId="0" borderId="0" xfId="0" applyFont="1" applyAlignment="1" applyProtection="1">
      <alignment horizontal="left" vertical="top" wrapText="1"/>
    </xf>
    <xf numFmtId="0" fontId="0" fillId="0" borderId="0" xfId="0" applyAlignment="1">
      <alignment horizontal="left" vertical="top" wrapText="1"/>
    </xf>
    <xf numFmtId="0" fontId="0" fillId="0" borderId="0" xfId="0" applyAlignment="1">
      <alignment vertical="center"/>
    </xf>
  </cellXfs>
  <cellStyles count="2">
    <cellStyle name="桁区切り" xfId="1" builtinId="6"/>
    <cellStyle name="標準" xfId="0" builtinId="0"/>
  </cellStyles>
  <dxfs count="10">
    <dxf>
      <font>
        <color rgb="FF9C0006"/>
      </font>
    </dxf>
    <dxf>
      <numFmt numFmtId="0" formatCode="General"/>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style="thin">
          <color indexed="64"/>
        </horizontal>
      </border>
      <protection locked="1" hidden="0"/>
    </dxf>
    <dxf>
      <numFmt numFmtId="19" formatCode="yyyy/m/d"/>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protection locked="0" hidden="0"/>
    </dxf>
    <dxf>
      <border>
        <bottom style="thin">
          <color indexed="64"/>
        </bottom>
      </border>
    </dxf>
    <dxf>
      <font>
        <b/>
      </font>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日数表" displayName="日数表" ref="B5:D35" totalsRowShown="0" headerRowDxfId="9" dataDxfId="7" headerRowBorderDxfId="8" tableBorderDxfId="6" totalsRowBorderDxfId="5">
  <autoFilter ref="B5:D35"/>
  <tableColumns count="3">
    <tableColumn id="1" name="サービス提供日" dataDxfId="4">
      <calculatedColumnFormula>B5+1</calculatedColumnFormula>
    </tableColumn>
    <tableColumn id="2" name="曜日" dataDxfId="3">
      <calculatedColumnFormula>IF($C$3="","",TEXT(B6,"aaa"))</calculatedColumnFormula>
    </tableColumn>
    <tableColumn id="3" name="入所者数" dataDxfId="2"/>
  </tableColumns>
  <tableStyleInfo showFirstColumn="0" showLastColumn="0" showRowStripes="1" showColumnStripes="0"/>
</table>
</file>

<file path=xl/tables/table2.xml><?xml version="1.0" encoding="utf-8"?>
<table xmlns="http://schemas.openxmlformats.org/spreadsheetml/2006/main" id="3" name="単価表" displayName="単価表" ref="A1:C2" totalsRowShown="0">
  <autoFilter ref="A1:C2"/>
  <tableColumns count="3">
    <tableColumn id="1" name="サービスの種類"/>
    <tableColumn id="5" name="単価①"/>
    <tableColumn id="6" name="単価②" dataDxfId="1"/>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0"/>
  <sheetViews>
    <sheetView tabSelected="1" zoomScale="160" zoomScaleNormal="160" workbookViewId="0">
      <selection activeCell="F15" sqref="F15"/>
    </sheetView>
  </sheetViews>
  <sheetFormatPr defaultRowHeight="18.75" x14ac:dyDescent="0.4"/>
  <cols>
    <col min="1" max="1" width="4.25" customWidth="1"/>
    <col min="2" max="2" width="14.375" style="1" bestFit="1" customWidth="1"/>
    <col min="3" max="3" width="7.625" customWidth="1"/>
    <col min="4" max="4" width="10.875" customWidth="1"/>
    <col min="5" max="5" width="2.625" customWidth="1"/>
    <col min="6" max="6" width="3.25" bestFit="1" customWidth="1"/>
    <col min="10" max="10" width="9.875" customWidth="1"/>
    <col min="11" max="11" width="10.5" customWidth="1"/>
  </cols>
  <sheetData>
    <row r="1" spans="1:11" ht="19.5" thickBot="1" x14ac:dyDescent="0.45"/>
    <row r="2" spans="1:11" ht="19.5" thickBot="1" x14ac:dyDescent="0.45">
      <c r="A2" s="24" t="s">
        <v>3</v>
      </c>
      <c r="B2" s="24"/>
      <c r="C2" s="19" t="s">
        <v>15</v>
      </c>
      <c r="D2" s="20"/>
      <c r="E2" s="20"/>
      <c r="F2" s="20"/>
      <c r="G2" s="21"/>
    </row>
    <row r="3" spans="1:11" ht="19.5" thickBot="1" x14ac:dyDescent="0.45">
      <c r="A3" s="24" t="s">
        <v>6</v>
      </c>
      <c r="B3" s="24"/>
      <c r="C3" s="14">
        <v>6</v>
      </c>
      <c r="D3" s="15" t="s">
        <v>1</v>
      </c>
      <c r="E3" s="15"/>
      <c r="F3" s="15"/>
      <c r="G3" s="15"/>
    </row>
    <row r="4" spans="1:11" x14ac:dyDescent="0.4">
      <c r="A4" s="2"/>
    </row>
    <row r="5" spans="1:11" x14ac:dyDescent="0.4">
      <c r="B5" s="4" t="s">
        <v>0</v>
      </c>
      <c r="C5" s="5" t="s">
        <v>2</v>
      </c>
      <c r="D5" s="6" t="s">
        <v>16</v>
      </c>
    </row>
    <row r="6" spans="1:11" x14ac:dyDescent="0.4">
      <c r="B6" s="17" t="str">
        <f>IF(C3="","対象月を入力してください","2022/"&amp;C3&amp;"/"&amp;1)</f>
        <v>2022/6/1</v>
      </c>
      <c r="C6" s="16" t="str">
        <f>IF($C$3="","",TEXT(B6,"aaa"))</f>
        <v>水</v>
      </c>
      <c r="D6" s="11"/>
      <c r="F6" s="10" t="s">
        <v>9</v>
      </c>
    </row>
    <row r="7" spans="1:11" ht="18.75" customHeight="1" x14ac:dyDescent="0.4">
      <c r="B7" s="18">
        <f>IFERROR(B6+1,"")</f>
        <v>44714</v>
      </c>
      <c r="C7" s="16" t="str">
        <f t="shared" ref="C7:C35" si="0">IF($C$3="","",TEXT(B7,"aaa"))</f>
        <v>木</v>
      </c>
      <c r="D7" s="11"/>
      <c r="G7" s="26" t="s">
        <v>10</v>
      </c>
      <c r="H7" s="23" t="s">
        <v>13</v>
      </c>
      <c r="I7" s="23"/>
      <c r="J7" s="23"/>
      <c r="K7" s="23"/>
    </row>
    <row r="8" spans="1:11" x14ac:dyDescent="0.4">
      <c r="B8" s="18">
        <f t="shared" ref="B8:B35" si="1">IFERROR(B7+1,"")</f>
        <v>44715</v>
      </c>
      <c r="C8" s="16" t="str">
        <f t="shared" si="0"/>
        <v>金</v>
      </c>
      <c r="D8" s="11"/>
      <c r="G8" s="26"/>
      <c r="H8" s="23"/>
      <c r="I8" s="23"/>
      <c r="J8" s="23"/>
      <c r="K8" s="23"/>
    </row>
    <row r="9" spans="1:11" ht="18" customHeight="1" x14ac:dyDescent="0.4">
      <c r="B9" s="18">
        <f t="shared" si="1"/>
        <v>44716</v>
      </c>
      <c r="C9" s="16" t="str">
        <f t="shared" si="0"/>
        <v>土</v>
      </c>
      <c r="D9" s="11"/>
      <c r="G9" s="26" t="s">
        <v>10</v>
      </c>
      <c r="H9" s="27" t="s">
        <v>14</v>
      </c>
      <c r="I9" s="27"/>
      <c r="J9" s="27"/>
      <c r="K9" s="27"/>
    </row>
    <row r="10" spans="1:11" x14ac:dyDescent="0.4">
      <c r="B10" s="18">
        <f t="shared" si="1"/>
        <v>44717</v>
      </c>
      <c r="C10" s="16" t="str">
        <f t="shared" si="0"/>
        <v>日</v>
      </c>
      <c r="D10" s="11"/>
      <c r="G10" s="26"/>
      <c r="H10" s="27"/>
      <c r="I10" s="27"/>
      <c r="J10" s="27"/>
      <c r="K10" s="27"/>
    </row>
    <row r="11" spans="1:11" ht="18" customHeight="1" x14ac:dyDescent="0.4">
      <c r="B11" s="18">
        <f t="shared" si="1"/>
        <v>44718</v>
      </c>
      <c r="C11" s="16" t="str">
        <f t="shared" si="0"/>
        <v>月</v>
      </c>
      <c r="D11" s="11"/>
      <c r="G11" s="26" t="s">
        <v>10</v>
      </c>
      <c r="H11" s="23" t="s">
        <v>12</v>
      </c>
      <c r="I11" s="23"/>
      <c r="J11" s="23"/>
      <c r="K11" s="23"/>
    </row>
    <row r="12" spans="1:11" x14ac:dyDescent="0.4">
      <c r="B12" s="18">
        <f t="shared" si="1"/>
        <v>44719</v>
      </c>
      <c r="C12" s="16" t="str">
        <f t="shared" si="0"/>
        <v>火</v>
      </c>
      <c r="D12" s="11"/>
      <c r="G12" s="26"/>
      <c r="H12" s="23"/>
      <c r="I12" s="23"/>
      <c r="J12" s="23"/>
      <c r="K12" s="23"/>
    </row>
    <row r="13" spans="1:11" ht="18" customHeight="1" x14ac:dyDescent="0.4">
      <c r="B13" s="18">
        <f t="shared" si="1"/>
        <v>44720</v>
      </c>
      <c r="C13" s="16" t="str">
        <f t="shared" si="0"/>
        <v>水</v>
      </c>
      <c r="D13" s="11"/>
      <c r="G13" s="29" t="s">
        <v>10</v>
      </c>
      <c r="H13" s="30" t="s">
        <v>21</v>
      </c>
      <c r="I13" s="31"/>
      <c r="J13" s="31"/>
      <c r="K13" s="31"/>
    </row>
    <row r="14" spans="1:11" x14ac:dyDescent="0.4">
      <c r="B14" s="18">
        <f t="shared" si="1"/>
        <v>44721</v>
      </c>
      <c r="C14" s="16" t="str">
        <f t="shared" si="0"/>
        <v>木</v>
      </c>
      <c r="D14" s="11"/>
      <c r="G14" s="29"/>
      <c r="H14" s="31"/>
      <c r="I14" s="31"/>
      <c r="J14" s="31"/>
      <c r="K14" s="31"/>
    </row>
    <row r="15" spans="1:11" x14ac:dyDescent="0.4">
      <c r="B15" s="18">
        <f t="shared" si="1"/>
        <v>44722</v>
      </c>
      <c r="C15" s="16" t="str">
        <f t="shared" si="0"/>
        <v>金</v>
      </c>
      <c r="D15" s="11"/>
      <c r="G15" s="29"/>
      <c r="H15" s="31"/>
      <c r="I15" s="31"/>
      <c r="J15" s="31"/>
      <c r="K15" s="31"/>
    </row>
    <row r="16" spans="1:11" x14ac:dyDescent="0.4">
      <c r="B16" s="18">
        <f t="shared" si="1"/>
        <v>44723</v>
      </c>
      <c r="C16" s="16" t="str">
        <f t="shared" si="0"/>
        <v>土</v>
      </c>
      <c r="D16" s="11"/>
      <c r="G16" s="29"/>
      <c r="H16" s="31"/>
      <c r="I16" s="31"/>
      <c r="J16" s="31"/>
      <c r="K16" s="31"/>
    </row>
    <row r="17" spans="2:11" ht="18" customHeight="1" x14ac:dyDescent="0.4">
      <c r="B17" s="18">
        <f t="shared" si="1"/>
        <v>44724</v>
      </c>
      <c r="C17" s="16" t="str">
        <f t="shared" si="0"/>
        <v>日</v>
      </c>
      <c r="D17" s="11"/>
      <c r="H17" s="32"/>
      <c r="I17" s="32"/>
      <c r="J17" s="32"/>
      <c r="K17" s="32"/>
    </row>
    <row r="18" spans="2:11" x14ac:dyDescent="0.4">
      <c r="B18" s="18">
        <f t="shared" si="1"/>
        <v>44725</v>
      </c>
      <c r="C18" s="16" t="str">
        <f t="shared" si="0"/>
        <v>月</v>
      </c>
      <c r="D18" s="11"/>
    </row>
    <row r="19" spans="2:11" x14ac:dyDescent="0.4">
      <c r="B19" s="18">
        <f t="shared" si="1"/>
        <v>44726</v>
      </c>
      <c r="C19" s="16" t="str">
        <f t="shared" si="0"/>
        <v>火</v>
      </c>
      <c r="D19" s="11"/>
    </row>
    <row r="20" spans="2:11" x14ac:dyDescent="0.4">
      <c r="B20" s="18">
        <f t="shared" si="1"/>
        <v>44727</v>
      </c>
      <c r="C20" s="16" t="str">
        <f t="shared" si="0"/>
        <v>水</v>
      </c>
      <c r="D20" s="11"/>
    </row>
    <row r="21" spans="2:11" x14ac:dyDescent="0.4">
      <c r="B21" s="18">
        <f t="shared" si="1"/>
        <v>44728</v>
      </c>
      <c r="C21" s="16" t="str">
        <f t="shared" si="0"/>
        <v>木</v>
      </c>
      <c r="D21" s="11"/>
    </row>
    <row r="22" spans="2:11" x14ac:dyDescent="0.4">
      <c r="B22" s="18">
        <f t="shared" si="1"/>
        <v>44729</v>
      </c>
      <c r="C22" s="16" t="str">
        <f t="shared" si="0"/>
        <v>金</v>
      </c>
      <c r="D22" s="11"/>
    </row>
    <row r="23" spans="2:11" x14ac:dyDescent="0.4">
      <c r="B23" s="18">
        <f t="shared" si="1"/>
        <v>44730</v>
      </c>
      <c r="C23" s="16" t="str">
        <f t="shared" si="0"/>
        <v>土</v>
      </c>
      <c r="D23" s="11"/>
    </row>
    <row r="24" spans="2:11" x14ac:dyDescent="0.4">
      <c r="B24" s="18">
        <f t="shared" si="1"/>
        <v>44731</v>
      </c>
      <c r="C24" s="16" t="str">
        <f t="shared" si="0"/>
        <v>日</v>
      </c>
      <c r="D24" s="11"/>
    </row>
    <row r="25" spans="2:11" x14ac:dyDescent="0.4">
      <c r="B25" s="18">
        <f t="shared" si="1"/>
        <v>44732</v>
      </c>
      <c r="C25" s="16" t="str">
        <f t="shared" si="0"/>
        <v>月</v>
      </c>
      <c r="D25" s="11"/>
    </row>
    <row r="26" spans="2:11" x14ac:dyDescent="0.4">
      <c r="B26" s="18">
        <f t="shared" si="1"/>
        <v>44733</v>
      </c>
      <c r="C26" s="16" t="str">
        <f t="shared" si="0"/>
        <v>火</v>
      </c>
      <c r="D26" s="11"/>
    </row>
    <row r="27" spans="2:11" x14ac:dyDescent="0.4">
      <c r="B27" s="18">
        <f t="shared" si="1"/>
        <v>44734</v>
      </c>
      <c r="C27" s="16" t="str">
        <f t="shared" si="0"/>
        <v>水</v>
      </c>
      <c r="D27" s="11"/>
    </row>
    <row r="28" spans="2:11" x14ac:dyDescent="0.4">
      <c r="B28" s="18">
        <f t="shared" si="1"/>
        <v>44735</v>
      </c>
      <c r="C28" s="16" t="str">
        <f t="shared" si="0"/>
        <v>木</v>
      </c>
      <c r="D28" s="11"/>
    </row>
    <row r="29" spans="2:11" x14ac:dyDescent="0.4">
      <c r="B29" s="18">
        <f t="shared" si="1"/>
        <v>44736</v>
      </c>
      <c r="C29" s="16" t="str">
        <f t="shared" si="0"/>
        <v>金</v>
      </c>
      <c r="D29" s="11"/>
    </row>
    <row r="30" spans="2:11" x14ac:dyDescent="0.4">
      <c r="B30" s="18">
        <f t="shared" si="1"/>
        <v>44737</v>
      </c>
      <c r="C30" s="16" t="str">
        <f t="shared" si="0"/>
        <v>土</v>
      </c>
      <c r="D30" s="11"/>
    </row>
    <row r="31" spans="2:11" x14ac:dyDescent="0.4">
      <c r="B31" s="18">
        <f t="shared" si="1"/>
        <v>44738</v>
      </c>
      <c r="C31" s="16" t="str">
        <f t="shared" si="0"/>
        <v>日</v>
      </c>
      <c r="D31" s="11"/>
    </row>
    <row r="32" spans="2:11" x14ac:dyDescent="0.4">
      <c r="B32" s="18">
        <f t="shared" si="1"/>
        <v>44739</v>
      </c>
      <c r="C32" s="16" t="str">
        <f t="shared" si="0"/>
        <v>月</v>
      </c>
      <c r="D32" s="11"/>
    </row>
    <row r="33" spans="2:10" x14ac:dyDescent="0.4">
      <c r="B33" s="18">
        <f t="shared" si="1"/>
        <v>44740</v>
      </c>
      <c r="C33" s="16" t="str">
        <f t="shared" si="0"/>
        <v>火</v>
      </c>
      <c r="D33" s="11"/>
    </row>
    <row r="34" spans="2:10" x14ac:dyDescent="0.4">
      <c r="B34" s="18">
        <f t="shared" si="1"/>
        <v>44741</v>
      </c>
      <c r="C34" s="16" t="str">
        <f t="shared" si="0"/>
        <v>水</v>
      </c>
      <c r="D34" s="11"/>
    </row>
    <row r="35" spans="2:10" x14ac:dyDescent="0.4">
      <c r="B35" s="18">
        <f t="shared" si="1"/>
        <v>44742</v>
      </c>
      <c r="C35" s="16" t="str">
        <f t="shared" si="0"/>
        <v>木</v>
      </c>
      <c r="D35" s="11"/>
    </row>
    <row r="36" spans="2:10" x14ac:dyDescent="0.4">
      <c r="G36" s="12"/>
      <c r="H36" s="12"/>
      <c r="I36" s="12"/>
    </row>
    <row r="37" spans="2:10" x14ac:dyDescent="0.4">
      <c r="B37" s="22" t="str">
        <f>C3&amp;"月の延べ入所者数"</f>
        <v>6月の延べ入所者数</v>
      </c>
      <c r="C37" s="22"/>
      <c r="D37" s="7">
        <f>SUM(日数表[入所者数])</f>
        <v>0</v>
      </c>
      <c r="F37" s="3" t="s">
        <v>17</v>
      </c>
      <c r="J37" s="3"/>
    </row>
    <row r="38" spans="2:10" x14ac:dyDescent="0.4">
      <c r="B38" s="25" t="s">
        <v>11</v>
      </c>
      <c r="C38" s="25"/>
      <c r="D38" s="8">
        <f>IFERROR(VLOOKUP(C2,単価表[],3,FALSE),"")</f>
        <v>360</v>
      </c>
      <c r="E38" s="12"/>
      <c r="F38" s="12" t="s">
        <v>18</v>
      </c>
      <c r="J38" s="12" t="str">
        <f>IFERROR("【基準額("&amp;VLOOKUP(H2,単価表[],2,FALSE)&amp;"円)×12月】","")</f>
        <v/>
      </c>
    </row>
    <row r="39" spans="2:10" x14ac:dyDescent="0.4">
      <c r="B39" s="22" t="s">
        <v>7</v>
      </c>
      <c r="C39" s="22"/>
      <c r="D39" s="9">
        <f>IFERROR(D37*D38,"ERROR")</f>
        <v>0</v>
      </c>
      <c r="F39" s="3" t="s">
        <v>8</v>
      </c>
      <c r="J39" s="3"/>
    </row>
    <row r="40" spans="2:10" x14ac:dyDescent="0.4">
      <c r="B40" s="22" t="s">
        <v>19</v>
      </c>
      <c r="C40" s="22"/>
      <c r="D40" s="28">
        <f>IFERROR(D37*D38*3,"ERROR")</f>
        <v>0</v>
      </c>
      <c r="E40" s="3" t="s">
        <v>20</v>
      </c>
    </row>
  </sheetData>
  <mergeCells count="15">
    <mergeCell ref="B40:C40"/>
    <mergeCell ref="G13:G16"/>
    <mergeCell ref="H13:K17"/>
    <mergeCell ref="C2:G2"/>
    <mergeCell ref="B39:C39"/>
    <mergeCell ref="H7:K8"/>
    <mergeCell ref="A3:B3"/>
    <mergeCell ref="A2:B2"/>
    <mergeCell ref="B37:C37"/>
    <mergeCell ref="B38:C38"/>
    <mergeCell ref="G7:G8"/>
    <mergeCell ref="G9:G10"/>
    <mergeCell ref="H9:K10"/>
    <mergeCell ref="G11:G12"/>
    <mergeCell ref="H11:K12"/>
  </mergeCells>
  <phoneticPr fontId="2"/>
  <conditionalFormatting sqref="C6:C35">
    <cfRule type="containsText" dxfId="0" priority="1" operator="containsText" text="日">
      <formula>NOT(ISERROR(SEARCH("日",C6)))</formula>
    </cfRule>
  </conditionalFormatting>
  <pageMargins left="0.7" right="0.7" top="0.75" bottom="0.75" header="0.3" footer="0.3"/>
  <pageSetup paperSize="9" scale="98" fitToHeight="0"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リスト用データ!$A$2:$A$2</xm:f>
          </x14:formula1>
          <xm:sqref>C2:G2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
  <sheetViews>
    <sheetView workbookViewId="0">
      <selection activeCell="C3" sqref="C3"/>
    </sheetView>
  </sheetViews>
  <sheetFormatPr defaultRowHeight="18.75" x14ac:dyDescent="0.4"/>
  <cols>
    <col min="1" max="1" width="33.875" bestFit="1" customWidth="1"/>
  </cols>
  <sheetData>
    <row r="1" spans="1:3" x14ac:dyDescent="0.4">
      <c r="A1" t="s">
        <v>3</v>
      </c>
      <c r="B1" t="s">
        <v>4</v>
      </c>
      <c r="C1" t="s">
        <v>5</v>
      </c>
    </row>
    <row r="2" spans="1:3" x14ac:dyDescent="0.4">
      <c r="A2" t="s">
        <v>15</v>
      </c>
      <c r="B2">
        <v>30</v>
      </c>
      <c r="C2" s="13">
        <v>360</v>
      </c>
    </row>
  </sheetData>
  <phoneticPr fontId="2"/>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計算表</vt:lpstr>
      <vt:lpstr>リスト用データ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2022-06-30T04:31:12Z</cp:lastPrinted>
  <dcterms:created xsi:type="dcterms:W3CDTF">2022-06-30T01:15:34Z</dcterms:created>
  <dcterms:modified xsi:type="dcterms:W3CDTF">2022-11-10T04:13:44Z</dcterms:modified>
</cp:coreProperties>
</file>